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57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Актуальные темы\2017_02_14_инфографика\"/>
    </mc:Choice>
  </mc:AlternateContent>
  <bookViews>
    <workbookView xWindow="0" yWindow="0" windowWidth="19710" windowHeight="7275"/>
  </bookViews>
  <sheets>
    <sheet name="Лист1" sheetId="1" r:id="rId1"/>
  </sheets>
  <definedNames>
    <definedName name="_xlnm._FilterDatabase" localSheetId="0" hidden="1">Лист1!$A$1:$F$1</definedName>
  </definedNames>
  <calcPr calcId="171027"/>
</workbook>
</file>

<file path=xl/calcChain.xml><?xml version="1.0" encoding="utf-8"?>
<calcChain xmlns="http://schemas.openxmlformats.org/spreadsheetml/2006/main">
  <c r="N31" i="1" l="1"/>
  <c r="M31" i="1"/>
  <c r="M23" i="1" l="1"/>
  <c r="M26" i="1"/>
  <c r="M29" i="1"/>
  <c r="M30" i="1"/>
  <c r="M21" i="1"/>
  <c r="M19" i="1"/>
  <c r="M17" i="1"/>
  <c r="M12" i="1"/>
  <c r="M3" i="1"/>
  <c r="M10" i="1"/>
  <c r="M9" i="1"/>
  <c r="N21" i="1"/>
  <c r="N30" i="1"/>
  <c r="N29" i="1"/>
  <c r="N28" i="1"/>
  <c r="N27" i="1"/>
  <c r="N26" i="1"/>
  <c r="N25" i="1"/>
  <c r="N24" i="1"/>
  <c r="N23" i="1"/>
  <c r="N22" i="1"/>
  <c r="N20" i="1"/>
  <c r="N19" i="1"/>
  <c r="N18" i="1"/>
  <c r="N17" i="1"/>
  <c r="N16" i="1"/>
  <c r="N15" i="1"/>
  <c r="N13" i="1"/>
  <c r="N12" i="1"/>
  <c r="N11" i="1"/>
  <c r="N10" i="1"/>
  <c r="N9" i="1"/>
  <c r="N8" i="1"/>
  <c r="N7" i="1"/>
  <c r="N6" i="1"/>
  <c r="N5" i="1"/>
  <c r="N4" i="1"/>
  <c r="N2" i="1"/>
  <c r="N3" i="1"/>
</calcChain>
</file>

<file path=xl/comments1.xml><?xml version="1.0" encoding="utf-8"?>
<comments xmlns="http://schemas.openxmlformats.org/spreadsheetml/2006/main">
  <authors>
    <author>Марина</author>
  </authors>
  <commentList>
    <comment ref="B8" authorId="0" shapeId="0">
      <text>
        <r>
          <rPr>
            <b/>
            <sz val="9"/>
            <color indexed="81"/>
            <rFont val="Tahoma"/>
            <family val="2"/>
            <charset val="204"/>
          </rPr>
          <t>Марина:</t>
        </r>
        <r>
          <rPr>
            <sz val="9"/>
            <color indexed="81"/>
            <rFont val="Tahoma"/>
            <family val="2"/>
            <charset val="204"/>
          </rPr>
          <t xml:space="preserve">
3,06 - інші міста
3,59 - для міст:
Житомир, Бердичів, Коростень, Новоград-Волинський, Малин</t>
        </r>
      </text>
    </comment>
    <comment ref="D9" authorId="0" shapeId="0">
      <text>
        <r>
          <rPr>
            <b/>
            <sz val="9"/>
            <color indexed="81"/>
            <rFont val="Tahoma"/>
            <family val="2"/>
            <charset val="204"/>
          </rPr>
          <t>Марина:</t>
        </r>
        <r>
          <rPr>
            <sz val="9"/>
            <color indexed="81"/>
            <rFont val="Tahoma"/>
            <family val="2"/>
            <charset val="204"/>
          </rPr>
          <t xml:space="preserve">
0,65 грн/м</t>
        </r>
      </text>
    </comment>
    <comment ref="D10" authorId="0" shapeId="0">
      <text>
        <r>
          <rPr>
            <b/>
            <sz val="9"/>
            <color indexed="81"/>
            <rFont val="Tahoma"/>
            <family val="2"/>
            <charset val="204"/>
          </rPr>
          <t>Марина:</t>
        </r>
        <r>
          <rPr>
            <sz val="9"/>
            <color indexed="81"/>
            <rFont val="Tahoma"/>
            <family val="2"/>
            <charset val="204"/>
          </rPr>
          <t xml:space="preserve">
0,65грн/м</t>
        </r>
      </text>
    </comment>
    <comment ref="B29" authorId="0" shapeId="0">
      <text>
        <r>
          <rPr>
            <b/>
            <sz val="9"/>
            <color indexed="81"/>
            <rFont val="Tahoma"/>
            <family val="2"/>
            <charset val="204"/>
          </rPr>
          <t>Марина:</t>
        </r>
        <r>
          <rPr>
            <sz val="9"/>
            <color indexed="81"/>
            <rFont val="Tahoma"/>
            <family val="2"/>
            <charset val="204"/>
          </rPr>
          <t xml:space="preserve">
Область - 6,9
Місто - 20</t>
        </r>
      </text>
    </comment>
    <comment ref="F29" authorId="0" shapeId="0">
      <text>
        <r>
          <rPr>
            <b/>
            <sz val="9"/>
            <color indexed="81"/>
            <rFont val="Tahoma"/>
            <family val="2"/>
            <charset val="204"/>
          </rPr>
          <t>Марина:</t>
        </r>
        <r>
          <rPr>
            <sz val="9"/>
            <color indexed="81"/>
            <rFont val="Tahoma"/>
            <family val="2"/>
            <charset val="204"/>
          </rPr>
          <t xml:space="preserve">
1831 для м.Чернівці</t>
        </r>
      </text>
    </comment>
    <comment ref="L30" authorId="0" shapeId="0">
      <text>
        <r>
          <rPr>
            <b/>
            <sz val="9"/>
            <color indexed="81"/>
            <rFont val="Tahoma"/>
            <family val="2"/>
            <charset val="204"/>
          </rPr>
          <t>Марина:</t>
        </r>
        <r>
          <rPr>
            <sz val="9"/>
            <color indexed="81"/>
            <rFont val="Tahoma"/>
            <family val="2"/>
            <charset val="204"/>
          </rPr>
          <t xml:space="preserve">
Обеспечение совместного подвеса - 2823,34 грн за 1 км</t>
        </r>
      </text>
    </comment>
    <comment ref="L31" authorId="0" shapeId="0">
      <text>
        <r>
          <rPr>
            <b/>
            <sz val="9"/>
            <color indexed="81"/>
            <rFont val="Tahoma"/>
            <family val="2"/>
            <charset val="204"/>
          </rPr>
          <t>Марина:</t>
        </r>
        <r>
          <rPr>
            <sz val="9"/>
            <color indexed="81"/>
            <rFont val="Tahoma"/>
            <family val="2"/>
            <charset val="204"/>
          </rPr>
          <t xml:space="preserve">
Обеспечение совместного подвеса - 2823,34 грн за 1 км</t>
        </r>
      </text>
    </comment>
    <comment ref="B36" authorId="0" shapeId="0">
      <text>
        <r>
          <rPr>
            <b/>
            <sz val="9"/>
            <color indexed="81"/>
            <rFont val="Tahoma"/>
            <family val="2"/>
            <charset val="204"/>
          </rPr>
          <t>Марина:</t>
        </r>
        <r>
          <rPr>
            <sz val="9"/>
            <color indexed="81"/>
            <rFont val="Tahoma"/>
            <family val="2"/>
            <charset val="204"/>
          </rPr>
          <t xml:space="preserve">
3,06 - інші міста
3,59 - для міст:
Житомир, Бердичів, Коростень, Новоград-Волинський, Малин</t>
        </r>
      </text>
    </comment>
    <comment ref="B51" authorId="0" shapeId="0">
      <text>
        <r>
          <rPr>
            <b/>
            <sz val="9"/>
            <color indexed="81"/>
            <rFont val="Tahoma"/>
            <family val="2"/>
            <charset val="204"/>
          </rPr>
          <t>Марина:</t>
        </r>
        <r>
          <rPr>
            <sz val="9"/>
            <color indexed="81"/>
            <rFont val="Tahoma"/>
            <family val="2"/>
            <charset val="204"/>
          </rPr>
          <t xml:space="preserve">
Область - 6,9
Місто - 20</t>
        </r>
      </text>
    </comment>
    <comment ref="D83" authorId="0" shapeId="0">
      <text>
        <r>
          <rPr>
            <b/>
            <sz val="9"/>
            <color indexed="81"/>
            <rFont val="Tahoma"/>
            <family val="2"/>
            <charset val="204"/>
          </rPr>
          <t>Марина:</t>
        </r>
        <r>
          <rPr>
            <sz val="9"/>
            <color indexed="81"/>
            <rFont val="Tahoma"/>
            <family val="2"/>
            <charset val="204"/>
          </rPr>
          <t xml:space="preserve">
0,65 грн/м</t>
        </r>
      </text>
    </comment>
    <comment ref="D84" authorId="0" shapeId="0">
      <text>
        <r>
          <rPr>
            <b/>
            <sz val="9"/>
            <color indexed="81"/>
            <rFont val="Tahoma"/>
            <family val="2"/>
            <charset val="204"/>
          </rPr>
          <t>Марина:</t>
        </r>
        <r>
          <rPr>
            <sz val="9"/>
            <color indexed="81"/>
            <rFont val="Tahoma"/>
            <family val="2"/>
            <charset val="204"/>
          </rPr>
          <t xml:space="preserve">
0,65грн/м</t>
        </r>
      </text>
    </comment>
    <comment ref="B92" authorId="0" shapeId="0">
      <text>
        <r>
          <rPr>
            <b/>
            <sz val="9"/>
            <color indexed="81"/>
            <rFont val="Tahoma"/>
            <family val="2"/>
            <charset val="204"/>
          </rPr>
          <t>Марина:</t>
        </r>
        <r>
          <rPr>
            <sz val="9"/>
            <color indexed="81"/>
            <rFont val="Tahoma"/>
            <family val="2"/>
            <charset val="204"/>
          </rPr>
          <t xml:space="preserve">
Область - 6,9
Місто - 20</t>
        </r>
      </text>
    </comment>
    <comment ref="F92" authorId="0" shapeId="0">
      <text>
        <r>
          <rPr>
            <b/>
            <sz val="9"/>
            <color indexed="81"/>
            <rFont val="Tahoma"/>
            <family val="2"/>
            <charset val="204"/>
          </rPr>
          <t>Марина:</t>
        </r>
        <r>
          <rPr>
            <sz val="9"/>
            <color indexed="81"/>
            <rFont val="Tahoma"/>
            <family val="2"/>
            <charset val="204"/>
          </rPr>
          <t xml:space="preserve">
1831 для м.Чернівці</t>
        </r>
      </text>
    </comment>
    <comment ref="L93" authorId="0" shapeId="0">
      <text>
        <r>
          <rPr>
            <b/>
            <sz val="9"/>
            <color indexed="81"/>
            <rFont val="Tahoma"/>
            <family val="2"/>
            <charset val="204"/>
          </rPr>
          <t>Марина:</t>
        </r>
        <r>
          <rPr>
            <sz val="9"/>
            <color indexed="81"/>
            <rFont val="Tahoma"/>
            <family val="2"/>
            <charset val="204"/>
          </rPr>
          <t xml:space="preserve">
Обеспечение совместного подвеса - 2823,34 грн за 1 км</t>
        </r>
      </text>
    </comment>
  </commentList>
</comments>
</file>

<file path=xl/sharedStrings.xml><?xml version="1.0" encoding="utf-8"?>
<sst xmlns="http://schemas.openxmlformats.org/spreadsheetml/2006/main" count="81" uniqueCount="41">
  <si>
    <t xml:space="preserve">Найменування юридичної особи </t>
  </si>
  <si>
    <t>ПАТ "Вінницяобленерго"</t>
  </si>
  <si>
    <t xml:space="preserve">ПАТ "Волиньобленерго" </t>
  </si>
  <si>
    <t>ПАТ "ДТЕК Дніпрообленерго"</t>
  </si>
  <si>
    <t>ПАТ "ДТЕК  Донецькобленерго"</t>
  </si>
  <si>
    <t>ПАТ "ЕК "Житомиробленерго"</t>
  </si>
  <si>
    <t>ПАТ "Закарпаттяобленерго"</t>
  </si>
  <si>
    <t>ВАТ "Запоріжжяобленерго"</t>
  </si>
  <si>
    <t>Івано-Франківськ</t>
  </si>
  <si>
    <t>ПАТ "Київенерго"</t>
  </si>
  <si>
    <t>ПАТ "Київобленерго"</t>
  </si>
  <si>
    <t>ПАТ "Кіровоградобленерго"</t>
  </si>
  <si>
    <t>ВАТ "Луганськобленерго"</t>
  </si>
  <si>
    <t>ПАТ "Львівобленерго"</t>
  </si>
  <si>
    <t>ПАТ "Миколаївобленерго"</t>
  </si>
  <si>
    <t>ПАТ "Одесаобленерго"</t>
  </si>
  <si>
    <t>ПАТ "Полтаваобленерго"</t>
  </si>
  <si>
    <t>ПАТ "Прикарпаттяобленерго"</t>
  </si>
  <si>
    <t xml:space="preserve">ПАТ "Рівнеобленерго" </t>
  </si>
  <si>
    <t>ПАТ "Сумиобленерго"</t>
  </si>
  <si>
    <t>АК "Харків-обленерго"</t>
  </si>
  <si>
    <t>ПАТ "ЕК Херсонобленерго"</t>
  </si>
  <si>
    <t>ПАТ "Хмельницьк-обленерго"</t>
  </si>
  <si>
    <t>ПАТ "Черкасиобленерго"</t>
  </si>
  <si>
    <t>ПАТ "ЕК "Чернівціобленерго"</t>
  </si>
  <si>
    <t>ПАТ "Чернігівобленерго"</t>
  </si>
  <si>
    <t>Видача ТУ</t>
  </si>
  <si>
    <t xml:space="preserve">Узгодження проекту </t>
  </si>
  <si>
    <t>Допуск до виконання робіт</t>
  </si>
  <si>
    <t>Нагляд</t>
  </si>
  <si>
    <t>Відключення споживача</t>
  </si>
  <si>
    <t>Плата за 
1 опору, (грн/міс)    10 кВ</t>
  </si>
  <si>
    <t>Плата за 
1 км (грн/міс),         0,4 кВ</t>
  </si>
  <si>
    <t>Надання поопорних схем</t>
  </si>
  <si>
    <t xml:space="preserve">
</t>
  </si>
  <si>
    <t>Забеспечення можливості</t>
  </si>
  <si>
    <t>Плата за 
1 км (грн/міс), 6-10 кВ</t>
  </si>
  <si>
    <t>Індикативна плата за 1 опору</t>
  </si>
  <si>
    <t>Індикативні разові платежі за 1 км (видача ТУ,узгодження проекту)</t>
  </si>
  <si>
    <t>разом за 1 км</t>
  </si>
  <si>
    <t>ПАТ "Київсвітло"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</si>
</sst>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₽"/>
  </numFmts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FF0000"/>
      <name val="Arial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name val="Calibri"/>
      <family val="2"/>
      <charset val="204"/>
      <scheme val="minor"/>
    </font>
    <font>
      <sz val="11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1" xfId="0" applyFill="1" applyBorder="1"/>
    <xf numFmtId="4" fontId="0" fillId="0" borderId="1" xfId="0" applyNumberFormat="1" applyFill="1" applyBorder="1"/>
    <xf numFmtId="4" fontId="0" fillId="0" borderId="1" xfId="0" applyNumberFormat="1" applyFont="1" applyFill="1" applyBorder="1"/>
    <xf numFmtId="0" fontId="1" fillId="2" borderId="1" xfId="0" applyFont="1" applyFill="1" applyBorder="1" applyAlignment="1">
      <alignment wrapText="1"/>
    </xf>
    <xf numFmtId="4" fontId="0" fillId="0" borderId="1" xfId="0" applyNumberFormat="1" applyFont="1" applyFill="1" applyBorder="1" applyAlignment="1">
      <alignment horizontal="right"/>
    </xf>
    <xf numFmtId="0" fontId="0" fillId="0" borderId="2" xfId="0" applyFill="1" applyBorder="1" applyAlignment="1">
      <alignment vertical="center"/>
    </xf>
    <xf numFmtId="0" fontId="2" fillId="0" borderId="1" xfId="0" applyFont="1" applyFill="1" applyBorder="1"/>
    <xf numFmtId="4" fontId="2" fillId="0" borderId="1" xfId="0" applyNumberFormat="1" applyFont="1" applyFill="1" applyBorder="1" applyAlignment="1">
      <alignment wrapText="1"/>
    </xf>
    <xf numFmtId="0" fontId="3" fillId="0" borderId="0" xfId="0" applyFont="1"/>
    <xf numFmtId="0" fontId="2" fillId="0" borderId="0" xfId="0" applyFont="1"/>
    <xf numFmtId="4" fontId="2" fillId="0" borderId="1" xfId="0" applyNumberFormat="1" applyFont="1" applyFill="1" applyBorder="1"/>
    <xf numFmtId="0" fontId="2" fillId="0" borderId="2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1" fillId="4" borderId="0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1" xfId="0" applyFill="1" applyBorder="1" applyAlignment="1"/>
    <xf numFmtId="0" fontId="2" fillId="0" borderId="1" xfId="0" applyFont="1" applyFill="1" applyBorder="1" applyAlignment="1"/>
    <xf numFmtId="0" fontId="2" fillId="3" borderId="1" xfId="0" applyFont="1" applyFill="1" applyBorder="1"/>
    <xf numFmtId="4" fontId="2" fillId="3" borderId="1" xfId="0" applyNumberFormat="1" applyFont="1" applyFill="1" applyBorder="1" applyAlignment="1">
      <alignment wrapText="1"/>
    </xf>
    <xf numFmtId="4" fontId="0" fillId="3" borderId="1" xfId="0" applyNumberFormat="1" applyFont="1" applyFill="1" applyBorder="1"/>
    <xf numFmtId="0" fontId="0" fillId="3" borderId="1" xfId="0" applyFill="1" applyBorder="1"/>
    <xf numFmtId="0" fontId="0" fillId="0" borderId="1" xfId="0" applyBorder="1"/>
    <xf numFmtId="0" fontId="2" fillId="0" borderId="1" xfId="0" applyFont="1" applyBorder="1"/>
    <xf numFmtId="0" fontId="1" fillId="2" borderId="4" xfId="0" applyFont="1" applyFill="1" applyBorder="1" applyAlignment="1">
      <alignment horizontal="center" wrapText="1"/>
    </xf>
    <xf numFmtId="4" fontId="0" fillId="3" borderId="1" xfId="0" applyNumberFormat="1" applyFill="1" applyBorder="1"/>
    <xf numFmtId="0" fontId="2" fillId="3" borderId="2" xfId="0" applyFont="1" applyFill="1" applyBorder="1" applyAlignment="1">
      <alignment vertical="center"/>
    </xf>
    <xf numFmtId="4" fontId="2" fillId="3" borderId="1" xfId="0" applyNumberFormat="1" applyFont="1" applyFill="1" applyBorder="1"/>
    <xf numFmtId="0" fontId="3" fillId="3" borderId="0" xfId="0" applyFont="1" applyFill="1"/>
    <xf numFmtId="0" fontId="2" fillId="5" borderId="5" xfId="0" applyFont="1" applyFill="1" applyBorder="1"/>
    <xf numFmtId="0" fontId="2" fillId="5" borderId="1" xfId="0" applyFont="1" applyFill="1" applyBorder="1" applyAlignment="1">
      <alignment wrapText="1"/>
    </xf>
    <xf numFmtId="0" fontId="2" fillId="5" borderId="1" xfId="0" applyFont="1" applyFill="1" applyBorder="1"/>
    <xf numFmtId="0" fontId="0" fillId="5" borderId="1" xfId="0" applyFill="1" applyBorder="1"/>
    <xf numFmtId="0" fontId="2" fillId="5" borderId="1" xfId="0" applyFont="1" applyFill="1" applyBorder="1" applyAlignment="1">
      <alignment horizontal="right" wrapText="1"/>
    </xf>
    <xf numFmtId="0" fontId="2" fillId="5" borderId="2" xfId="0" applyFont="1" applyFill="1" applyBorder="1" applyAlignment="1">
      <alignment vertical="center"/>
    </xf>
    <xf numFmtId="0" fontId="3" fillId="5" borderId="1" xfId="0" applyFont="1" applyFill="1" applyBorder="1" applyAlignment="1">
      <alignment horizontal="right" vertical="center"/>
    </xf>
    <xf numFmtId="0" fontId="2" fillId="6" borderId="5" xfId="0" applyFont="1" applyFill="1" applyBorder="1"/>
    <xf numFmtId="0" fontId="2" fillId="6" borderId="1" xfId="0" applyFont="1" applyFill="1" applyBorder="1" applyAlignment="1">
      <alignment horizontal="right"/>
    </xf>
    <xf numFmtId="0" fontId="2" fillId="6" borderId="1" xfId="0" applyFont="1" applyFill="1" applyBorder="1" applyAlignment="1">
      <alignment wrapText="1"/>
    </xf>
    <xf numFmtId="0" fontId="0" fillId="6" borderId="1" xfId="0" applyFill="1" applyBorder="1" applyAlignment="1">
      <alignment horizontal="right"/>
    </xf>
    <xf numFmtId="0" fontId="2" fillId="6" borderId="1" xfId="0" applyFont="1" applyFill="1" applyBorder="1"/>
    <xf numFmtId="0" fontId="2" fillId="6" borderId="1" xfId="0" applyFont="1" applyFill="1" applyBorder="1" applyAlignment="1">
      <alignment horizontal="right" wrapText="1"/>
    </xf>
    <xf numFmtId="0" fontId="0" fillId="6" borderId="1" xfId="0" applyFill="1" applyBorder="1"/>
    <xf numFmtId="164" fontId="2" fillId="6" borderId="1" xfId="0" applyNumberFormat="1" applyFont="1" applyFill="1" applyBorder="1" applyAlignment="1">
      <alignment horizontal="right"/>
    </xf>
    <xf numFmtId="0" fontId="3" fillId="6" borderId="1" xfId="0" applyFont="1" applyFill="1" applyBorder="1" applyAlignment="1">
      <alignment horizontal="right" vertical="center"/>
    </xf>
    <xf numFmtId="0" fontId="1" fillId="6" borderId="3" xfId="0" applyFont="1" applyFill="1" applyBorder="1" applyAlignment="1">
      <alignment horizontal="center" wrapText="1"/>
    </xf>
    <xf numFmtId="0" fontId="1" fillId="6" borderId="1" xfId="0" applyFont="1" applyFill="1" applyBorder="1" applyAlignment="1">
      <alignment horizontal="center" wrapText="1"/>
    </xf>
    <xf numFmtId="4" fontId="0" fillId="0" borderId="0" xfId="0" applyNumberFormat="1"/>
    <xf numFmtId="0" fontId="1" fillId="2" borderId="0" xfId="0" applyFont="1" applyFill="1" applyBorder="1" applyAlignment="1">
      <alignment horizontal="center" wrapText="1"/>
    </xf>
    <xf numFmtId="0" fontId="0" fillId="3" borderId="0" xfId="0" applyFill="1" applyBorder="1"/>
    <xf numFmtId="0" fontId="0" fillId="0" borderId="0" xfId="0" applyBorder="1"/>
    <xf numFmtId="0" fontId="2" fillId="0" borderId="0" xfId="0" applyFont="1" applyBorder="1"/>
    <xf numFmtId="4" fontId="0" fillId="0" borderId="0" xfId="0" applyNumberFormat="1" applyBorder="1"/>
    <xf numFmtId="4" fontId="0" fillId="3" borderId="0" xfId="0" applyNumberFormat="1" applyFill="1" applyBorder="1"/>
    <xf numFmtId="4" fontId="2" fillId="3" borderId="0" xfId="0" applyNumberFormat="1" applyFont="1" applyFill="1" applyBorder="1"/>
    <xf numFmtId="2" fontId="2" fillId="5" borderId="1" xfId="0" applyNumberFormat="1" applyFont="1" applyFill="1" applyBorder="1"/>
    <xf numFmtId="0" fontId="6" fillId="3" borderId="1" xfId="0" applyFont="1" applyFill="1" applyBorder="1"/>
    <xf numFmtId="2" fontId="6" fillId="5" borderId="5" xfId="0" applyNumberFormat="1" applyFont="1" applyFill="1" applyBorder="1"/>
    <xf numFmtId="0" fontId="6" fillId="0" borderId="1" xfId="0" applyFont="1" applyFill="1" applyBorder="1" applyAlignment="1"/>
    <xf numFmtId="2" fontId="6" fillId="5" borderId="1" xfId="0" applyNumberFormat="1" applyFont="1" applyFill="1" applyBorder="1"/>
    <xf numFmtId="0" fontId="6" fillId="0" borderId="0" xfId="0" applyFont="1"/>
    <xf numFmtId="2" fontId="6" fillId="5" borderId="1" xfId="0" applyNumberFormat="1" applyFont="1" applyFill="1" applyBorder="1" applyAlignment="1">
      <alignment horizontal="right" wrapText="1"/>
    </xf>
    <xf numFmtId="0" fontId="6" fillId="0" borderId="1" xfId="0" applyFont="1" applyFill="1" applyBorder="1"/>
    <xf numFmtId="0" fontId="6" fillId="0" borderId="2" xfId="0" applyFont="1" applyFill="1" applyBorder="1" applyAlignment="1">
      <alignment vertical="center"/>
    </xf>
    <xf numFmtId="2" fontId="6" fillId="5" borderId="1" xfId="0" applyNumberFormat="1" applyFont="1" applyFill="1" applyBorder="1" applyAlignment="1">
      <alignment wrapText="1"/>
    </xf>
    <xf numFmtId="0" fontId="6" fillId="3" borderId="2" xfId="0" applyFont="1" applyFill="1" applyBorder="1" applyAlignment="1">
      <alignment vertical="center"/>
    </xf>
    <xf numFmtId="2" fontId="6" fillId="5" borderId="2" xfId="0" applyNumberFormat="1" applyFont="1" applyFill="1" applyBorder="1" applyAlignment="1">
      <alignment vertical="center"/>
    </xf>
    <xf numFmtId="0" fontId="7" fillId="0" borderId="0" xfId="0" applyFont="1"/>
    <xf numFmtId="0" fontId="7" fillId="3" borderId="0" xfId="0" applyFont="1" applyFill="1"/>
    <xf numFmtId="2" fontId="7" fillId="5" borderId="1" xfId="0" applyNumberFormat="1" applyFont="1" applyFill="1" applyBorder="1" applyAlignment="1">
      <alignment horizontal="right" vertical="center"/>
    </xf>
    <xf numFmtId="2" fontId="2" fillId="6" borderId="1" xfId="0" applyNumberFormat="1" applyFont="1" applyFill="1" applyBorder="1"/>
    <xf numFmtId="2" fontId="0" fillId="6" borderId="1" xfId="0" applyNumberFormat="1" applyFill="1" applyBorder="1"/>
  </cellXfs>
  <cellStyles count="1">
    <cellStyle name="Звичайний" xfId="0" builtinId="0"/>
  </cellStyles>
  <dxfs count="0"/>
  <tableStyles count="0" defaultTableStyle="TableStyleMedium2" defaultPivotStyle="PivotStyleLight16"/>
  <colors>
    <mruColors>
      <color rgb="FFFF9900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cap="none" spc="2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uk-UA" sz="1800" b="1">
                <a:solidFill>
                  <a:sysClr val="windowText" lastClr="000000"/>
                </a:solidFill>
              </a:rPr>
              <a:t>ІНДИКАТИВНА ПЛАТА ЗА 1 ОПОРУ, ГРН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cap="none" spc="2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uk-UA"/>
        </a:p>
      </c:txPr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accent6"/>
              </a:solidFill>
              <a:ln w="9525" cap="flat" cmpd="sng" algn="ctr">
                <a:solidFill>
                  <a:schemeClr val="accent1"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B383-40A2-845E-C7A7D4D1538E}"/>
              </c:ext>
            </c:extLst>
          </c:dPt>
          <c:dPt>
            <c:idx val="1"/>
            <c:invertIfNegative val="0"/>
            <c:bubble3D val="0"/>
            <c:spPr>
              <a:solidFill>
                <a:srgbClr val="00B050"/>
              </a:solidFill>
              <a:ln w="9525" cap="flat" cmpd="sng" algn="ctr">
                <a:solidFill>
                  <a:schemeClr val="accent2"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4-B383-40A2-845E-C7A7D4D1538E}"/>
              </c:ext>
            </c:extLst>
          </c:dPt>
          <c:dPt>
            <c:idx val="2"/>
            <c:invertIfNegative val="0"/>
            <c:bubble3D val="0"/>
            <c:spPr>
              <a:solidFill>
                <a:srgbClr val="FFFF00"/>
              </a:solidFill>
              <a:ln w="9525" cap="flat" cmpd="sng" algn="ctr">
                <a:solidFill>
                  <a:schemeClr val="accent3"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B383-40A2-845E-C7A7D4D1538E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/>
              </a:solidFill>
              <a:ln w="9525" cap="flat" cmpd="sng" algn="ctr">
                <a:solidFill>
                  <a:schemeClr val="accent4"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0-B383-40A2-845E-C7A7D4D1538E}"/>
              </c:ext>
            </c:extLst>
          </c:dPt>
          <c:dPt>
            <c:idx val="4"/>
            <c:invertIfNegative val="0"/>
            <c:bubble3D val="0"/>
            <c:spPr>
              <a:solidFill>
                <a:srgbClr val="00B050"/>
              </a:solidFill>
              <a:ln w="9525" cap="flat" cmpd="sng" algn="ctr">
                <a:solidFill>
                  <a:schemeClr val="accent5"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6-B383-40A2-845E-C7A7D4D1538E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6"/>
              </a:solidFill>
              <a:ln w="9525" cap="flat" cmpd="sng" algn="ctr">
                <a:solidFill>
                  <a:schemeClr val="accent6"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B383-40A2-845E-C7A7D4D1538E}"/>
              </c:ext>
            </c:extLst>
          </c:dPt>
          <c:dPt>
            <c:idx val="6"/>
            <c:invertIfNegative val="0"/>
            <c:bubble3D val="0"/>
            <c:spPr>
              <a:solidFill>
                <a:srgbClr val="C00000"/>
              </a:solidFill>
              <a:ln w="9525" cap="flat" cmpd="sng" algn="ctr">
                <a:solidFill>
                  <a:schemeClr val="accent1">
                    <a:lumMod val="60000"/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B383-40A2-845E-C7A7D4D1538E}"/>
              </c:ext>
            </c:extLst>
          </c:dPt>
          <c:dPt>
            <c:idx val="7"/>
            <c:invertIfNegative val="0"/>
            <c:bubble3D val="0"/>
            <c:spPr>
              <a:solidFill>
                <a:srgbClr val="FFFF00"/>
              </a:solidFill>
              <a:ln w="9525" cap="flat" cmpd="sng" algn="ctr">
                <a:solidFill>
                  <a:schemeClr val="accent2">
                    <a:lumMod val="60000"/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B383-40A2-845E-C7A7D4D1538E}"/>
              </c:ext>
            </c:extLst>
          </c:dPt>
          <c:dPt>
            <c:idx val="8"/>
            <c:invertIfNegative val="0"/>
            <c:bubble3D val="0"/>
            <c:spPr>
              <a:solidFill>
                <a:srgbClr val="C00000"/>
              </a:solidFill>
              <a:ln w="9525" cap="flat" cmpd="sng" algn="ctr">
                <a:solidFill>
                  <a:schemeClr val="accent3">
                    <a:lumMod val="60000"/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E-B383-40A2-845E-C7A7D4D1538E}"/>
              </c:ext>
            </c:extLst>
          </c:dPt>
          <c:dPt>
            <c:idx val="9"/>
            <c:invertIfNegative val="0"/>
            <c:bubble3D val="0"/>
            <c:spPr>
              <a:solidFill>
                <a:srgbClr val="FFFF00"/>
              </a:solidFill>
              <a:ln w="9525" cap="flat" cmpd="sng" algn="ctr">
                <a:solidFill>
                  <a:schemeClr val="accent4">
                    <a:lumMod val="60000"/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B383-40A2-845E-C7A7D4D1538E}"/>
              </c:ext>
            </c:extLst>
          </c:dPt>
          <c:dPt>
            <c:idx val="10"/>
            <c:invertIfNegative val="0"/>
            <c:bubble3D val="0"/>
            <c:spPr>
              <a:solidFill>
                <a:srgbClr val="FFFF00"/>
              </a:solidFill>
              <a:ln w="9525" cap="flat" cmpd="sng" algn="ctr">
                <a:solidFill>
                  <a:schemeClr val="accent5">
                    <a:lumMod val="60000"/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8-B383-40A2-845E-C7A7D4D1538E}"/>
              </c:ext>
            </c:extLst>
          </c:dPt>
          <c:dPt>
            <c:idx val="11"/>
            <c:invertIfNegative val="0"/>
            <c:bubble3D val="0"/>
            <c:spPr>
              <a:solidFill>
                <a:srgbClr val="00B050"/>
              </a:solidFill>
              <a:ln w="9525" cap="flat" cmpd="sng" algn="ctr">
                <a:solidFill>
                  <a:schemeClr val="accent6">
                    <a:lumMod val="60000"/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B383-40A2-845E-C7A7D4D1538E}"/>
              </c:ext>
            </c:extLst>
          </c:dPt>
          <c:dPt>
            <c:idx val="12"/>
            <c:invertIfNegative val="0"/>
            <c:bubble3D val="0"/>
            <c:spPr>
              <a:solidFill>
                <a:schemeClr val="accent6"/>
              </a:solidFill>
              <a:ln w="9525" cap="flat" cmpd="sng" algn="ctr">
                <a:solidFill>
                  <a:schemeClr val="accent1">
                    <a:lumMod val="80000"/>
                    <a:lumOff val="20000"/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2-B383-40A2-845E-C7A7D4D1538E}"/>
              </c:ext>
            </c:extLst>
          </c:dPt>
          <c:dPt>
            <c:idx val="13"/>
            <c:invertIfNegative val="0"/>
            <c:bubble3D val="0"/>
            <c:spPr>
              <a:solidFill>
                <a:srgbClr val="C00000"/>
              </a:solidFill>
              <a:ln w="9525" cap="flat" cmpd="sng" algn="ctr">
                <a:solidFill>
                  <a:schemeClr val="accent2">
                    <a:lumMod val="80000"/>
                    <a:lumOff val="20000"/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0-B383-40A2-845E-C7A7D4D1538E}"/>
              </c:ext>
            </c:extLst>
          </c:dPt>
          <c:dPt>
            <c:idx val="14"/>
            <c:invertIfNegative val="0"/>
            <c:bubble3D val="0"/>
            <c:spPr>
              <a:solidFill>
                <a:srgbClr val="FFFF00"/>
              </a:solidFill>
              <a:ln w="9525" cap="flat" cmpd="sng" algn="ctr">
                <a:solidFill>
                  <a:schemeClr val="accent3">
                    <a:lumMod val="80000"/>
                    <a:lumOff val="20000"/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C-B383-40A2-845E-C7A7D4D1538E}"/>
              </c:ext>
            </c:extLst>
          </c:dPt>
          <c:dPt>
            <c:idx val="15"/>
            <c:invertIfNegative val="0"/>
            <c:bubble3D val="0"/>
            <c:spPr>
              <a:solidFill>
                <a:schemeClr val="accent6"/>
              </a:solidFill>
              <a:ln w="9525" cap="flat" cmpd="sng" algn="ctr">
                <a:solidFill>
                  <a:schemeClr val="accent4">
                    <a:lumMod val="80000"/>
                    <a:lumOff val="20000"/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3-B383-40A2-845E-C7A7D4D1538E}"/>
              </c:ext>
            </c:extLst>
          </c:dPt>
          <c:dPt>
            <c:idx val="16"/>
            <c:invertIfNegative val="0"/>
            <c:bubble3D val="0"/>
            <c:spPr>
              <a:solidFill>
                <a:srgbClr val="00B050"/>
              </a:solidFill>
              <a:ln w="9525" cap="flat" cmpd="sng" algn="ctr">
                <a:solidFill>
                  <a:schemeClr val="accent5">
                    <a:lumMod val="80000"/>
                    <a:lumOff val="20000"/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B383-40A2-845E-C7A7D4D1538E}"/>
              </c:ext>
            </c:extLst>
          </c:dPt>
          <c:dPt>
            <c:idx val="17"/>
            <c:invertIfNegative val="0"/>
            <c:bubble3D val="0"/>
            <c:spPr>
              <a:solidFill>
                <a:srgbClr val="FFFF00"/>
              </a:solidFill>
              <a:ln w="9525" cap="flat" cmpd="sng" algn="ctr">
                <a:solidFill>
                  <a:schemeClr val="accent6">
                    <a:lumMod val="80000"/>
                    <a:lumOff val="20000"/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A-B383-40A2-845E-C7A7D4D1538E}"/>
              </c:ext>
            </c:extLst>
          </c:dPt>
          <c:dPt>
            <c:idx val="18"/>
            <c:invertIfNegative val="0"/>
            <c:bubble3D val="0"/>
            <c:spPr>
              <a:solidFill>
                <a:srgbClr val="FFFF00"/>
              </a:solidFill>
              <a:ln w="9525" cap="flat" cmpd="sng" algn="ctr">
                <a:solidFill>
                  <a:schemeClr val="accent1">
                    <a:lumMod val="80000"/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B383-40A2-845E-C7A7D4D1538E}"/>
              </c:ext>
            </c:extLst>
          </c:dPt>
          <c:dPt>
            <c:idx val="19"/>
            <c:invertIfNegative val="0"/>
            <c:bubble3D val="0"/>
            <c:spPr>
              <a:solidFill>
                <a:srgbClr val="C00000"/>
              </a:solidFill>
              <a:ln w="9525" cap="flat" cmpd="sng" algn="ctr">
                <a:solidFill>
                  <a:schemeClr val="accent2">
                    <a:lumMod val="80000"/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B383-40A2-845E-C7A7D4D1538E}"/>
              </c:ext>
            </c:extLst>
          </c:dPt>
          <c:dPt>
            <c:idx val="20"/>
            <c:invertIfNegative val="0"/>
            <c:bubble3D val="0"/>
            <c:spPr>
              <a:solidFill>
                <a:srgbClr val="C00000"/>
              </a:solidFill>
              <a:ln w="9525" cap="flat" cmpd="sng" algn="ctr">
                <a:solidFill>
                  <a:schemeClr val="accent3">
                    <a:lumMod val="80000"/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28-00D3-47C0-8000-9E524261D32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uk-U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Лист1!$A$33:$A$52</c:f>
              <c:strCache>
                <c:ptCount val="20"/>
                <c:pt idx="0">
                  <c:v>ПАТ "Вінницяобленерго"</c:v>
                </c:pt>
                <c:pt idx="1">
                  <c:v>ПАТ "Волиньобленерго" </c:v>
                </c:pt>
                <c:pt idx="2">
                  <c:v>ПАТ "ДТЕК  Донецькобленерго"</c:v>
                </c:pt>
                <c:pt idx="3">
                  <c:v>ПАТ "ЕК "Житомиробленерго"</c:v>
                </c:pt>
                <c:pt idx="4">
                  <c:v>ПАТ "Закарпаттяобленерго"</c:v>
                </c:pt>
                <c:pt idx="5">
                  <c:v>ПАТ "Київенерго"</c:v>
                </c:pt>
                <c:pt idx="6">
                  <c:v>ПАТ "Київобленерго"</c:v>
                </c:pt>
                <c:pt idx="7">
                  <c:v>ПАТ "Кіровоградобленерго"</c:v>
                </c:pt>
                <c:pt idx="8">
                  <c:v>ВАТ "Луганськобленерго"</c:v>
                </c:pt>
                <c:pt idx="9">
                  <c:v>ПАТ "Львівобленерго"</c:v>
                </c:pt>
                <c:pt idx="10">
                  <c:v>ПАТ "Миколаївобленерго"</c:v>
                </c:pt>
                <c:pt idx="11">
                  <c:v>ПАТ "Одесаобленерго"</c:v>
                </c:pt>
                <c:pt idx="12">
                  <c:v>ПАТ "Полтаваобленерго"</c:v>
                </c:pt>
                <c:pt idx="13">
                  <c:v>ПАТ "Рівнеобленерго" </c:v>
                </c:pt>
                <c:pt idx="14">
                  <c:v>ПАТ "Сумиобленерго"</c:v>
                </c:pt>
                <c:pt idx="15">
                  <c:v>АК "Харків-обленерго"</c:v>
                </c:pt>
                <c:pt idx="16">
                  <c:v>ПАТ "ЕК Херсонобленерго"</c:v>
                </c:pt>
                <c:pt idx="17">
                  <c:v>ПАТ "Хмельницьк-обленерго"</c:v>
                </c:pt>
                <c:pt idx="18">
                  <c:v>ПАТ "ЕК "Чернівціобленерго"</c:v>
                </c:pt>
                <c:pt idx="19">
                  <c:v>ПАТ "Чернігівобленерго"</c:v>
                </c:pt>
              </c:strCache>
            </c:strRef>
          </c:cat>
          <c:val>
            <c:numRef>
              <c:f>Лист1!$B$33:$B$52</c:f>
              <c:numCache>
                <c:formatCode>0.00</c:formatCode>
                <c:ptCount val="20"/>
                <c:pt idx="0">
                  <c:v>10.8</c:v>
                </c:pt>
                <c:pt idx="1">
                  <c:v>5.4</c:v>
                </c:pt>
                <c:pt idx="2">
                  <c:v>7</c:v>
                </c:pt>
                <c:pt idx="3">
                  <c:v>9.01</c:v>
                </c:pt>
                <c:pt idx="4">
                  <c:v>6</c:v>
                </c:pt>
                <c:pt idx="5">
                  <c:v>8.8800000000000008</c:v>
                </c:pt>
                <c:pt idx="6">
                  <c:v>14.4</c:v>
                </c:pt>
                <c:pt idx="7">
                  <c:v>8</c:v>
                </c:pt>
                <c:pt idx="8">
                  <c:v>15</c:v>
                </c:pt>
                <c:pt idx="9">
                  <c:v>6.3</c:v>
                </c:pt>
                <c:pt idx="10">
                  <c:v>6.52</c:v>
                </c:pt>
                <c:pt idx="11">
                  <c:v>5.12</c:v>
                </c:pt>
                <c:pt idx="12">
                  <c:v>10.4</c:v>
                </c:pt>
                <c:pt idx="13">
                  <c:v>15.95</c:v>
                </c:pt>
                <c:pt idx="14">
                  <c:v>8</c:v>
                </c:pt>
                <c:pt idx="15">
                  <c:v>11.8</c:v>
                </c:pt>
                <c:pt idx="16">
                  <c:v>2.5</c:v>
                </c:pt>
                <c:pt idx="17">
                  <c:v>7.2</c:v>
                </c:pt>
                <c:pt idx="18">
                  <c:v>6.9</c:v>
                </c:pt>
                <c:pt idx="19">
                  <c:v>15.84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09-412F-BD63-53979C8555A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567366152"/>
        <c:axId val="567354672"/>
      </c:barChart>
      <c:catAx>
        <c:axId val="567366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uk-UA"/>
          </a:p>
        </c:txPr>
        <c:crossAx val="567354672"/>
        <c:crosses val="autoZero"/>
        <c:auto val="1"/>
        <c:lblAlgn val="ctr"/>
        <c:lblOffset val="100"/>
        <c:noMultiLvlLbl val="0"/>
      </c:catAx>
      <c:valAx>
        <c:axId val="567354672"/>
        <c:scaling>
          <c:orientation val="minMax"/>
        </c:scaling>
        <c:delete val="0"/>
        <c:axPos val="l"/>
        <c:majorGridlines>
          <c:spPr>
            <a:ln w="9525" cap="flat" cmpd="sng" algn="ctr">
              <a:gradFill flip="none" rotWithShape="1">
                <a:gsLst>
                  <a:gs pos="0">
                    <a:schemeClr val="accent6"/>
                  </a:gs>
                  <a:gs pos="31000">
                    <a:schemeClr val="accent1">
                      <a:lumMod val="45000"/>
                      <a:lumOff val="55000"/>
                    </a:schemeClr>
                  </a:gs>
                  <a:gs pos="83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path path="circle">
                  <a:fillToRect l="100000" t="100000"/>
                </a:path>
                <a:tileRect r="-100000" b="-100000"/>
              </a:gra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uk-UA"/>
          </a:p>
        </c:txPr>
        <c:crossAx val="5673661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uk-UA" sz="1800" b="1" i="0" cap="all" baseline="0">
                <a:solidFill>
                  <a:sysClr val="windowText" lastClr="000000"/>
                </a:solidFill>
                <a:effectLst/>
              </a:rPr>
              <a:t>Індикативна плата за 1 км опор, грн</a:t>
            </a:r>
            <a:endParaRPr lang="uk-UA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uk-UA"/>
        </a:p>
      </c:txPr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>
                <a:innerShdw blurRad="114300">
                  <a:schemeClr val="accent1"/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2-6424-4A6C-875F-70B7EFDC23C1}"/>
              </c:ext>
            </c:extLst>
          </c:dPt>
          <c:dPt>
            <c:idx val="1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>
                <a:innerShdw blurRad="114300">
                  <a:schemeClr val="accent2"/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0-6424-4A6C-875F-70B7EFDC23C1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>
                <a:innerShdw blurRad="114300">
                  <a:schemeClr val="accent3"/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1-6424-4A6C-875F-70B7EFDC23C1}"/>
              </c:ext>
            </c:extLst>
          </c:dPt>
          <c:dPt>
            <c:idx val="3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>
                <a:innerShdw blurRad="114300">
                  <a:schemeClr val="accent4"/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3-6424-4A6C-875F-70B7EFDC23C1}"/>
              </c:ext>
            </c:extLst>
          </c:dPt>
          <c:dPt>
            <c:idx val="4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>
                <a:innerShdw blurRad="114300">
                  <a:schemeClr val="accent5"/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4-6424-4A6C-875F-70B7EFDC23C1}"/>
              </c:ext>
            </c:extLst>
          </c:dPt>
          <c:dPt>
            <c:idx val="5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>
                <a:innerShdw blurRad="114300">
                  <a:schemeClr val="accent6"/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A-4001-4CD6-AC1D-AA23C0C3E17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uk-U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Лист1!$A$60:$A$65</c:f>
              <c:strCache>
                <c:ptCount val="6"/>
                <c:pt idx="0">
                  <c:v>ПАТ "ДТЕК Дніпрообленерго"</c:v>
                </c:pt>
                <c:pt idx="1">
                  <c:v>ПАТ "Закарпаттяобленерго"</c:v>
                </c:pt>
                <c:pt idx="2">
                  <c:v>ВАТ "Запоріжжяобленерго"</c:v>
                </c:pt>
                <c:pt idx="3">
                  <c:v>Івано-Франківськ</c:v>
                </c:pt>
                <c:pt idx="4">
                  <c:v>ПАТ "Прикарпаттяобленерго"</c:v>
                </c:pt>
                <c:pt idx="5">
                  <c:v>ПАТ "Київсвітло"</c:v>
                </c:pt>
              </c:strCache>
            </c:strRef>
          </c:cat>
          <c:val>
            <c:numRef>
              <c:f>Лист1!$B$60:$B$65</c:f>
              <c:numCache>
                <c:formatCode>0.00</c:formatCode>
                <c:ptCount val="6"/>
                <c:pt idx="0">
                  <c:v>248.92</c:v>
                </c:pt>
                <c:pt idx="1">
                  <c:v>650</c:v>
                </c:pt>
                <c:pt idx="2">
                  <c:v>295</c:v>
                </c:pt>
                <c:pt idx="3">
                  <c:v>200</c:v>
                </c:pt>
                <c:pt idx="4">
                  <c:v>166.67</c:v>
                </c:pt>
                <c:pt idx="5" formatCode="General">
                  <c:v>650.89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F8-49AD-A6F4-277391B5F52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64"/>
        <c:overlap val="-22"/>
        <c:axId val="673445432"/>
        <c:axId val="673439528"/>
      </c:barChart>
      <c:catAx>
        <c:axId val="673445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uk-UA"/>
          </a:p>
        </c:txPr>
        <c:crossAx val="673439528"/>
        <c:crosses val="autoZero"/>
        <c:auto val="1"/>
        <c:lblAlgn val="ctr"/>
        <c:lblOffset val="100"/>
        <c:noMultiLvlLbl val="0"/>
      </c:catAx>
      <c:valAx>
        <c:axId val="6734395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uk-UA"/>
          </a:p>
        </c:txPr>
        <c:crossAx val="6734454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uk-UA">
                <a:solidFill>
                  <a:sysClr val="windowText" lastClr="000000"/>
                </a:solidFill>
              </a:rPr>
              <a:t>ІНДИКАТИВНІ РАЗОВІ ПЛАТЕЖІ, ГРН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uk-UA"/>
        </a:p>
      </c:txPr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>
                <a:innerShdw blurRad="114300">
                  <a:schemeClr val="accent1"/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3-8C2E-4629-AF68-A9C398BAAFD4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>
                <a:innerShdw blurRad="114300">
                  <a:schemeClr val="accent2"/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1-8C2E-4629-AF68-A9C398BAAFD4}"/>
              </c:ext>
            </c:extLst>
          </c:dPt>
          <c:dPt>
            <c:idx val="2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>
                <a:innerShdw blurRad="114300">
                  <a:schemeClr val="accent3"/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8-8C2E-4629-AF68-A9C398BAAFD4}"/>
              </c:ext>
            </c:extLst>
          </c:dPt>
          <c:dPt>
            <c:idx val="3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>
                <a:innerShdw blurRad="114300">
                  <a:schemeClr val="accent4"/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5-8C2E-4629-AF68-A9C398BAAFD4}"/>
              </c:ext>
            </c:extLst>
          </c:dPt>
          <c:dPt>
            <c:idx val="4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>
                <a:innerShdw blurRad="114300">
                  <a:schemeClr val="accent5"/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9-8C2E-4629-AF68-A9C398BAAFD4}"/>
              </c:ext>
            </c:extLst>
          </c:dPt>
          <c:dPt>
            <c:idx val="5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>
                <a:innerShdw blurRad="114300">
                  <a:schemeClr val="accent6"/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A-8C2E-4629-AF68-A9C398BAAFD4}"/>
              </c:ext>
            </c:extLst>
          </c:dPt>
          <c:dPt>
            <c:idx val="6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>
                <a:innerShdw blurRad="114300">
                  <a:schemeClr val="accent1">
                    <a:lumMod val="60000"/>
                  </a:schemeClr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6-8C2E-4629-AF68-A9C398BAAFD4}"/>
              </c:ext>
            </c:extLst>
          </c:dPt>
          <c:dPt>
            <c:idx val="7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>
                <a:innerShdw blurRad="114300">
                  <a:schemeClr val="accent2">
                    <a:lumMod val="60000"/>
                  </a:schemeClr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0-8C2E-4629-AF68-A9C398BAAFD4}"/>
              </c:ext>
            </c:extLst>
          </c:dPt>
          <c:dPt>
            <c:idx val="8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>
                <a:innerShdw blurRad="114300">
                  <a:schemeClr val="accent3">
                    <a:lumMod val="60000"/>
                  </a:schemeClr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B-8C2E-4629-AF68-A9C398BAAFD4}"/>
              </c:ext>
            </c:extLst>
          </c:dPt>
          <c:dPt>
            <c:idx val="9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>
                <a:innerShdw blurRad="114300">
                  <a:schemeClr val="accent4">
                    <a:lumMod val="60000"/>
                  </a:schemeClr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2-8C2E-4629-AF68-A9C398BAAFD4}"/>
              </c:ext>
            </c:extLst>
          </c:dPt>
          <c:dPt>
            <c:idx val="10"/>
            <c:invertIfNegative val="0"/>
            <c:bubble3D val="0"/>
            <c:spPr>
              <a:solidFill>
                <a:srgbClr val="FF9900"/>
              </a:solidFill>
              <a:ln>
                <a:noFill/>
              </a:ln>
              <a:effectLst>
                <a:innerShdw blurRad="114300">
                  <a:schemeClr val="accent5">
                    <a:lumMod val="60000"/>
                  </a:schemeClr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7-8C2E-4629-AF68-A9C398BAAFD4}"/>
              </c:ext>
            </c:extLst>
          </c:dPt>
          <c:dPt>
            <c:idx val="11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>
                <a:innerShdw blurRad="114300">
                  <a:schemeClr val="accent6">
                    <a:lumMod val="60000"/>
                  </a:schemeClr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4-8C2E-4629-AF68-A9C398BAAFD4}"/>
              </c:ext>
            </c:extLst>
          </c:dPt>
          <c:dPt>
            <c:idx val="12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>
                <a:innerShdw blurRad="114300">
                  <a:schemeClr val="accent1">
                    <a:lumMod val="80000"/>
                    <a:lumOff val="20000"/>
                  </a:schemeClr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18-F907-46F6-81C4-C14DFC20AA9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uk-U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Лист1!$A$81:$A$93</c:f>
              <c:strCache>
                <c:ptCount val="13"/>
                <c:pt idx="0">
                  <c:v>ПАТ "Вінницяобленерго"</c:v>
                </c:pt>
                <c:pt idx="1">
                  <c:v>ПАТ "Волиньобленерго" </c:v>
                </c:pt>
                <c:pt idx="2">
                  <c:v>ПАТ "Закарпаттяобленерго"</c:v>
                </c:pt>
                <c:pt idx="3">
                  <c:v>ВАТ "Запоріжжяобленерго"</c:v>
                </c:pt>
                <c:pt idx="4">
                  <c:v>Івано-Франківськ</c:v>
                </c:pt>
                <c:pt idx="5">
                  <c:v>ПАТ "Київобленерго"</c:v>
                </c:pt>
                <c:pt idx="6">
                  <c:v>ПАТ "Львівобленерго"</c:v>
                </c:pt>
                <c:pt idx="7">
                  <c:v>ПАТ "Одесаобленерго"</c:v>
                </c:pt>
                <c:pt idx="8">
                  <c:v>ПАТ "Полтаваобленерго"</c:v>
                </c:pt>
                <c:pt idx="9">
                  <c:v>ПАТ "Рівнеобленерго" </c:v>
                </c:pt>
                <c:pt idx="10">
                  <c:v>ПАТ "ЕК Херсонобленерго"</c:v>
                </c:pt>
                <c:pt idx="11">
                  <c:v>ПАТ "ЕК "Чернівціобленерго"</c:v>
                </c:pt>
                <c:pt idx="12">
                  <c:v>ПАТ "Чернігівобленерго"</c:v>
                </c:pt>
              </c:strCache>
            </c:strRef>
          </c:cat>
          <c:val>
            <c:numRef>
              <c:f>Лист1!$B$81:$B$93</c:f>
              <c:numCache>
                <c:formatCode>0.00</c:formatCode>
                <c:ptCount val="13"/>
                <c:pt idx="0">
                  <c:v>3200</c:v>
                </c:pt>
                <c:pt idx="1">
                  <c:v>4247</c:v>
                </c:pt>
                <c:pt idx="2">
                  <c:v>1218</c:v>
                </c:pt>
                <c:pt idx="3">
                  <c:v>2800</c:v>
                </c:pt>
                <c:pt idx="4">
                  <c:v>947</c:v>
                </c:pt>
                <c:pt idx="5">
                  <c:v>933</c:v>
                </c:pt>
                <c:pt idx="6">
                  <c:v>264.13</c:v>
                </c:pt>
                <c:pt idx="7">
                  <c:v>2500</c:v>
                </c:pt>
                <c:pt idx="8">
                  <c:v>7100</c:v>
                </c:pt>
                <c:pt idx="9">
                  <c:v>940</c:v>
                </c:pt>
                <c:pt idx="10">
                  <c:v>3550</c:v>
                </c:pt>
                <c:pt idx="11">
                  <c:v>1900</c:v>
                </c:pt>
                <c:pt idx="12">
                  <c:v>3365.01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E1-4668-980E-4DC1DEA6072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64"/>
        <c:overlap val="-22"/>
        <c:axId val="568290536"/>
        <c:axId val="568289552"/>
      </c:barChart>
      <c:catAx>
        <c:axId val="568290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uk-UA"/>
          </a:p>
        </c:txPr>
        <c:crossAx val="568289552"/>
        <c:crosses val="autoZero"/>
        <c:auto val="1"/>
        <c:lblAlgn val="ctr"/>
        <c:lblOffset val="100"/>
        <c:noMultiLvlLbl val="0"/>
      </c:catAx>
      <c:valAx>
        <c:axId val="568289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uk-UA"/>
          </a:p>
        </c:txPr>
        <c:crossAx val="5682905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6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527048</xdr:colOff>
      <xdr:row>33</xdr:row>
      <xdr:rowOff>127000</xdr:rowOff>
    </xdr:from>
    <xdr:to>
      <xdr:col>11</xdr:col>
      <xdr:colOff>787399</xdr:colOff>
      <xdr:row>58</xdr:row>
      <xdr:rowOff>25400</xdr:rowOff>
    </xdr:to>
    <xdr:graphicFrame macro="">
      <xdr:nvGraphicFramePr>
        <xdr:cNvPr id="2" name="Діаграма 1">
          <a:extLst>
            <a:ext uri="{FF2B5EF4-FFF2-40B4-BE49-F238E27FC236}">
              <a16:creationId xmlns:a16="http://schemas.microsoft.com/office/drawing/2014/main" id="{17BA7922-8DD5-4C2E-B647-DA3174D0D44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546100</xdr:colOff>
      <xdr:row>59</xdr:row>
      <xdr:rowOff>63500</xdr:rowOff>
    </xdr:from>
    <xdr:to>
      <xdr:col>11</xdr:col>
      <xdr:colOff>800100</xdr:colOff>
      <xdr:row>79</xdr:row>
      <xdr:rowOff>127000</xdr:rowOff>
    </xdr:to>
    <xdr:graphicFrame macro="">
      <xdr:nvGraphicFramePr>
        <xdr:cNvPr id="3" name="Діаграма 2">
          <a:extLst>
            <a:ext uri="{FF2B5EF4-FFF2-40B4-BE49-F238E27FC236}">
              <a16:creationId xmlns:a16="http://schemas.microsoft.com/office/drawing/2014/main" id="{E5484ADA-4311-4E9B-8315-4B66633FF99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635000</xdr:colOff>
      <xdr:row>85</xdr:row>
      <xdr:rowOff>63500</xdr:rowOff>
    </xdr:from>
    <xdr:to>
      <xdr:col>11</xdr:col>
      <xdr:colOff>762000</xdr:colOff>
      <xdr:row>110</xdr:row>
      <xdr:rowOff>139700</xdr:rowOff>
    </xdr:to>
    <xdr:graphicFrame macro="">
      <xdr:nvGraphicFramePr>
        <xdr:cNvPr id="4" name="Діаграма 3">
          <a:extLst>
            <a:ext uri="{FF2B5EF4-FFF2-40B4-BE49-F238E27FC236}">
              <a16:creationId xmlns:a16="http://schemas.microsoft.com/office/drawing/2014/main" id="{972C8726-527F-4622-9F6A-F95ABECB202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93"/>
  <sheetViews>
    <sheetView tabSelected="1" topLeftCell="C68" zoomScale="75" zoomScaleNormal="75" workbookViewId="0">
      <selection activeCell="F85" sqref="F85"/>
    </sheetView>
  </sheetViews>
  <sheetFormatPr defaultRowHeight="15" x14ac:dyDescent="0.25"/>
  <cols>
    <col min="1" max="1" width="28" customWidth="1"/>
    <col min="2" max="2" width="10.140625" customWidth="1"/>
    <col min="3" max="3" width="12.42578125" customWidth="1"/>
    <col min="4" max="5" width="12.140625" customWidth="1"/>
    <col min="6" max="6" width="19.85546875" customWidth="1"/>
    <col min="7" max="7" width="20.85546875" customWidth="1"/>
    <col min="8" max="8" width="18.140625" customWidth="1"/>
    <col min="9" max="9" width="21.140625" customWidth="1"/>
    <col min="10" max="10" width="16.5703125" customWidth="1"/>
    <col min="11" max="11" width="12.85546875" customWidth="1"/>
    <col min="12" max="13" width="13.140625" customWidth="1"/>
    <col min="14" max="14" width="27" customWidth="1"/>
    <col min="20" max="20" width="59" customWidth="1"/>
  </cols>
  <sheetData>
    <row r="1" spans="1:20" ht="71.25" customHeight="1" x14ac:dyDescent="0.25">
      <c r="A1" s="4" t="s">
        <v>0</v>
      </c>
      <c r="B1" s="14" t="s">
        <v>31</v>
      </c>
      <c r="C1" s="46" t="s">
        <v>32</v>
      </c>
      <c r="D1" s="45" t="s">
        <v>36</v>
      </c>
      <c r="E1" s="45"/>
      <c r="F1" s="15" t="s">
        <v>26</v>
      </c>
      <c r="G1" s="15" t="s">
        <v>27</v>
      </c>
      <c r="H1" s="15" t="s">
        <v>28</v>
      </c>
      <c r="I1" s="15" t="s">
        <v>29</v>
      </c>
      <c r="J1" s="15" t="s">
        <v>30</v>
      </c>
      <c r="K1" s="24" t="s">
        <v>33</v>
      </c>
      <c r="L1" s="24" t="s">
        <v>35</v>
      </c>
      <c r="M1" s="48" t="s">
        <v>39</v>
      </c>
    </row>
    <row r="2" spans="1:20" ht="61.5" customHeight="1" x14ac:dyDescent="0.25">
      <c r="A2" s="18" t="s">
        <v>1</v>
      </c>
      <c r="B2" s="29">
        <v>10.8</v>
      </c>
      <c r="C2" s="36"/>
      <c r="D2" s="37"/>
      <c r="E2" s="37"/>
      <c r="F2" s="19">
        <v>350</v>
      </c>
      <c r="G2" s="19">
        <v>104</v>
      </c>
      <c r="H2" s="19"/>
      <c r="I2" s="19"/>
      <c r="J2" s="19"/>
      <c r="K2" s="21"/>
      <c r="L2" s="21"/>
      <c r="M2" s="49">
        <v>3200</v>
      </c>
      <c r="N2" s="47">
        <f t="shared" ref="N2:N30" si="0">F2+G2+H2</f>
        <v>454</v>
      </c>
    </row>
    <row r="3" spans="1:20" ht="22.5" customHeight="1" x14ac:dyDescent="0.25">
      <c r="A3" s="17" t="s">
        <v>2</v>
      </c>
      <c r="B3" s="31">
        <v>5.4</v>
      </c>
      <c r="C3" s="40"/>
      <c r="D3" s="39"/>
      <c r="E3" s="39"/>
      <c r="F3" s="8">
        <v>3500</v>
      </c>
      <c r="G3" s="8">
        <v>217</v>
      </c>
      <c r="H3" s="8">
        <v>530</v>
      </c>
      <c r="I3" s="8">
        <v>489</v>
      </c>
      <c r="J3" s="8">
        <v>303</v>
      </c>
      <c r="K3" s="22"/>
      <c r="L3" s="22"/>
      <c r="M3" s="52">
        <f>F3+G3+H3</f>
        <v>4247</v>
      </c>
      <c r="N3" s="47">
        <f t="shared" si="0"/>
        <v>4247</v>
      </c>
      <c r="T3" t="s">
        <v>37</v>
      </c>
    </row>
    <row r="4" spans="1:20" ht="20.25" hidden="1" customHeight="1" x14ac:dyDescent="0.25">
      <c r="A4" s="16"/>
      <c r="B4" s="30">
        <v>6.06</v>
      </c>
      <c r="C4" s="38"/>
      <c r="D4" s="39"/>
      <c r="E4" s="39"/>
      <c r="F4" s="8">
        <v>600</v>
      </c>
      <c r="G4" s="8">
        <v>217.04</v>
      </c>
      <c r="H4" s="8">
        <v>100</v>
      </c>
      <c r="I4" s="8">
        <v>75</v>
      </c>
      <c r="J4" s="8"/>
      <c r="K4" s="22"/>
      <c r="L4" s="22"/>
      <c r="M4" s="50"/>
      <c r="N4" s="47">
        <f t="shared" si="0"/>
        <v>917.04</v>
      </c>
      <c r="T4" t="s">
        <v>38</v>
      </c>
    </row>
    <row r="5" spans="1:20" ht="20.25" customHeight="1" x14ac:dyDescent="0.25">
      <c r="A5" s="18" t="s">
        <v>3</v>
      </c>
      <c r="B5" s="32"/>
      <c r="C5" s="40">
        <v>248.92</v>
      </c>
      <c r="D5" s="41">
        <v>426.67</v>
      </c>
      <c r="E5" s="41"/>
      <c r="F5" s="20"/>
      <c r="G5" s="20"/>
      <c r="H5" s="20"/>
      <c r="I5" s="20"/>
      <c r="J5" s="20"/>
      <c r="K5" s="21"/>
      <c r="L5" s="21"/>
      <c r="M5" s="49"/>
      <c r="N5" s="47">
        <f t="shared" si="0"/>
        <v>0</v>
      </c>
    </row>
    <row r="6" spans="1:20" ht="24.75" customHeight="1" x14ac:dyDescent="0.25">
      <c r="A6" s="10" t="s">
        <v>4</v>
      </c>
      <c r="B6" s="33">
        <v>7</v>
      </c>
      <c r="C6" s="41"/>
      <c r="D6" s="39"/>
      <c r="E6" s="39"/>
      <c r="F6" s="5"/>
      <c r="G6" s="5"/>
      <c r="H6" s="5"/>
      <c r="I6" s="5"/>
      <c r="J6" s="5"/>
      <c r="K6" s="22"/>
      <c r="L6" s="22"/>
      <c r="M6" s="50"/>
      <c r="N6" s="47">
        <f t="shared" si="0"/>
        <v>0</v>
      </c>
    </row>
    <row r="7" spans="1:20" ht="15" hidden="1" customHeight="1" x14ac:dyDescent="0.25">
      <c r="A7" s="1"/>
      <c r="B7" s="31">
        <v>5.83</v>
      </c>
      <c r="C7" s="40"/>
      <c r="D7" s="39"/>
      <c r="E7" s="39"/>
      <c r="F7" s="3"/>
      <c r="G7" s="3"/>
      <c r="H7" s="3"/>
      <c r="I7" s="3"/>
      <c r="J7" s="3"/>
      <c r="K7" s="22"/>
      <c r="L7" s="22"/>
      <c r="M7" s="50"/>
      <c r="N7" s="47">
        <f t="shared" si="0"/>
        <v>0</v>
      </c>
    </row>
    <row r="8" spans="1:20" x14ac:dyDescent="0.25">
      <c r="A8" s="18" t="s">
        <v>5</v>
      </c>
      <c r="B8" s="31">
        <v>9.01</v>
      </c>
      <c r="C8" s="41"/>
      <c r="D8" s="39"/>
      <c r="E8" s="39"/>
      <c r="F8" s="25"/>
      <c r="G8" s="25"/>
      <c r="H8" s="25"/>
      <c r="I8" s="25"/>
      <c r="J8" s="25"/>
      <c r="K8" s="21"/>
      <c r="L8" s="21"/>
      <c r="M8" s="49"/>
      <c r="N8" s="47">
        <f t="shared" si="0"/>
        <v>0</v>
      </c>
    </row>
    <row r="9" spans="1:20" ht="21.75" customHeight="1" x14ac:dyDescent="0.25">
      <c r="A9" s="7" t="s">
        <v>6</v>
      </c>
      <c r="B9" s="31">
        <v>6</v>
      </c>
      <c r="C9" s="40">
        <v>650</v>
      </c>
      <c r="D9" s="37">
        <v>0.65</v>
      </c>
      <c r="E9" s="37"/>
      <c r="F9" s="11">
        <v>1218</v>
      </c>
      <c r="G9" s="11"/>
      <c r="H9" s="11"/>
      <c r="I9" s="11"/>
      <c r="J9" s="11"/>
      <c r="K9" s="22"/>
      <c r="L9" s="22"/>
      <c r="M9" s="52">
        <f>F9</f>
        <v>1218</v>
      </c>
      <c r="N9" s="47">
        <f t="shared" si="0"/>
        <v>1218</v>
      </c>
    </row>
    <row r="10" spans="1:20" x14ac:dyDescent="0.25">
      <c r="A10" s="26" t="s">
        <v>7</v>
      </c>
      <c r="B10" s="32"/>
      <c r="C10" s="42">
        <v>295</v>
      </c>
      <c r="D10" s="37">
        <v>0.35</v>
      </c>
      <c r="E10" s="37"/>
      <c r="F10" s="27"/>
      <c r="G10" s="27"/>
      <c r="H10" s="27">
        <v>2800</v>
      </c>
      <c r="I10" s="27"/>
      <c r="J10" s="27"/>
      <c r="K10" s="21"/>
      <c r="L10" s="21"/>
      <c r="M10" s="53">
        <f>H10</f>
        <v>2800</v>
      </c>
      <c r="N10" s="47">
        <f t="shared" si="0"/>
        <v>2800</v>
      </c>
    </row>
    <row r="11" spans="1:20" x14ac:dyDescent="0.25">
      <c r="A11" s="6"/>
      <c r="B11" s="32"/>
      <c r="C11" s="42"/>
      <c r="D11" s="37">
        <v>295</v>
      </c>
      <c r="E11" s="37"/>
      <c r="F11" s="2"/>
      <c r="G11" s="2"/>
      <c r="H11" s="2"/>
      <c r="I11" s="2"/>
      <c r="J11" s="2"/>
      <c r="K11" s="22"/>
      <c r="L11" s="22"/>
      <c r="M11" s="50"/>
      <c r="N11" s="47">
        <f t="shared" si="0"/>
        <v>0</v>
      </c>
    </row>
    <row r="12" spans="1:20" x14ac:dyDescent="0.25">
      <c r="A12" s="26" t="s">
        <v>8</v>
      </c>
      <c r="B12" s="32"/>
      <c r="C12" s="42">
        <v>200</v>
      </c>
      <c r="D12" s="37">
        <v>200</v>
      </c>
      <c r="E12" s="37"/>
      <c r="F12" s="19">
        <v>200</v>
      </c>
      <c r="G12" s="19">
        <v>217</v>
      </c>
      <c r="H12" s="19">
        <v>530</v>
      </c>
      <c r="I12" s="19">
        <v>489</v>
      </c>
      <c r="J12" s="19">
        <v>303</v>
      </c>
      <c r="K12" s="21"/>
      <c r="L12" s="21"/>
      <c r="M12" s="53">
        <f>F12+G12+H12</f>
        <v>947</v>
      </c>
      <c r="N12" s="47">
        <f t="shared" si="0"/>
        <v>947</v>
      </c>
    </row>
    <row r="13" spans="1:20" x14ac:dyDescent="0.25">
      <c r="A13" s="12" t="s">
        <v>9</v>
      </c>
      <c r="B13" s="31">
        <v>8.8800000000000008</v>
      </c>
      <c r="C13" s="40"/>
      <c r="D13" s="39"/>
      <c r="E13" s="39"/>
      <c r="F13" s="2"/>
      <c r="G13" s="2"/>
      <c r="H13" s="2"/>
      <c r="I13" s="2"/>
      <c r="J13" s="2"/>
      <c r="K13" s="22"/>
      <c r="L13" s="22"/>
      <c r="M13" s="50"/>
      <c r="N13" s="47">
        <f t="shared" si="0"/>
        <v>0</v>
      </c>
    </row>
    <row r="14" spans="1:20" x14ac:dyDescent="0.25">
      <c r="A14" s="18" t="s">
        <v>10</v>
      </c>
      <c r="B14" s="30">
        <v>14.4</v>
      </c>
      <c r="C14" s="38"/>
      <c r="D14" s="39"/>
      <c r="E14" s="39"/>
      <c r="F14" s="27">
        <v>380</v>
      </c>
      <c r="G14" s="25"/>
      <c r="H14" s="25"/>
      <c r="I14" s="27">
        <v>553</v>
      </c>
      <c r="J14" s="25"/>
      <c r="K14" s="21"/>
      <c r="L14" s="21"/>
      <c r="M14" s="49"/>
      <c r="N14" s="47">
        <v>933</v>
      </c>
    </row>
    <row r="15" spans="1:20" x14ac:dyDescent="0.25">
      <c r="A15" s="7" t="s">
        <v>11</v>
      </c>
      <c r="B15" s="31">
        <v>8</v>
      </c>
      <c r="C15" s="42"/>
      <c r="D15" s="39"/>
      <c r="E15" s="39"/>
      <c r="F15" s="11"/>
      <c r="G15" s="11"/>
      <c r="H15" s="11"/>
      <c r="I15" s="11"/>
      <c r="J15" s="11"/>
      <c r="K15" s="22"/>
      <c r="L15" s="22"/>
      <c r="M15" s="50"/>
      <c r="N15" s="47">
        <f t="shared" si="0"/>
        <v>0</v>
      </c>
    </row>
    <row r="16" spans="1:20" x14ac:dyDescent="0.25">
      <c r="A16" s="26" t="s">
        <v>12</v>
      </c>
      <c r="B16" s="31">
        <v>15</v>
      </c>
      <c r="C16" s="40"/>
      <c r="D16" s="39"/>
      <c r="E16" s="39"/>
      <c r="F16" s="25"/>
      <c r="G16" s="25"/>
      <c r="H16" s="25"/>
      <c r="I16" s="25"/>
      <c r="J16" s="25"/>
      <c r="K16" s="21"/>
      <c r="L16" s="21"/>
      <c r="M16" s="49"/>
      <c r="N16" s="47">
        <f t="shared" si="0"/>
        <v>0</v>
      </c>
    </row>
    <row r="17" spans="1:14" x14ac:dyDescent="0.25">
      <c r="A17" s="12" t="s">
        <v>13</v>
      </c>
      <c r="B17" s="34">
        <v>6.3</v>
      </c>
      <c r="C17" s="38"/>
      <c r="D17" s="39"/>
      <c r="E17" s="39"/>
      <c r="F17" s="8"/>
      <c r="G17" s="8">
        <v>120.13</v>
      </c>
      <c r="H17" s="8">
        <v>144</v>
      </c>
      <c r="I17" s="8">
        <v>81.680000000000007</v>
      </c>
      <c r="J17" s="8"/>
      <c r="K17" s="23">
        <v>79.680000000000007</v>
      </c>
      <c r="L17" s="22"/>
      <c r="M17" s="52">
        <f>G17+H17</f>
        <v>264.13</v>
      </c>
      <c r="N17" s="47">
        <f t="shared" si="0"/>
        <v>264.13</v>
      </c>
    </row>
    <row r="18" spans="1:14" x14ac:dyDescent="0.25">
      <c r="A18" s="18" t="s">
        <v>14</v>
      </c>
      <c r="B18" s="31">
        <v>6.52</v>
      </c>
      <c r="C18" s="40"/>
      <c r="D18" s="39"/>
      <c r="E18" s="39"/>
      <c r="F18" s="25"/>
      <c r="G18" s="25"/>
      <c r="H18" s="25"/>
      <c r="I18" s="25"/>
      <c r="J18" s="25"/>
      <c r="K18" s="21"/>
      <c r="L18" s="21"/>
      <c r="M18" s="49"/>
      <c r="N18" s="47">
        <f t="shared" si="0"/>
        <v>0</v>
      </c>
    </row>
    <row r="19" spans="1:14" x14ac:dyDescent="0.25">
      <c r="A19" s="7" t="s">
        <v>15</v>
      </c>
      <c r="B19" s="31">
        <v>5.12</v>
      </c>
      <c r="C19" s="40"/>
      <c r="D19" s="39"/>
      <c r="E19" s="39"/>
      <c r="F19" s="8">
        <v>920</v>
      </c>
      <c r="G19" s="8">
        <v>280</v>
      </c>
      <c r="H19" s="8"/>
      <c r="I19" s="8"/>
      <c r="J19" s="8"/>
      <c r="K19" s="22"/>
      <c r="L19" s="23">
        <v>2500</v>
      </c>
      <c r="M19" s="51">
        <f>L19</f>
        <v>2500</v>
      </c>
      <c r="N19" s="47">
        <f t="shared" si="0"/>
        <v>1200</v>
      </c>
    </row>
    <row r="20" spans="1:14" x14ac:dyDescent="0.25">
      <c r="A20" s="1"/>
      <c r="B20" s="31">
        <v>4.2699999999999996</v>
      </c>
      <c r="C20" s="40"/>
      <c r="D20" s="39"/>
      <c r="E20" s="39"/>
      <c r="F20" s="2"/>
      <c r="G20" s="2"/>
      <c r="H20" s="2"/>
      <c r="I20" s="2"/>
      <c r="J20" s="2"/>
      <c r="K20" s="22"/>
      <c r="L20" s="22"/>
      <c r="M20" s="50"/>
      <c r="N20" s="47">
        <f t="shared" si="0"/>
        <v>0</v>
      </c>
    </row>
    <row r="21" spans="1:14" ht="23.25" customHeight="1" x14ac:dyDescent="0.25">
      <c r="A21" s="18" t="s">
        <v>16</v>
      </c>
      <c r="B21" s="31">
        <v>10.4</v>
      </c>
      <c r="C21" s="43"/>
      <c r="D21" s="39"/>
      <c r="E21" s="39"/>
      <c r="F21" s="19"/>
      <c r="G21" s="19">
        <v>600</v>
      </c>
      <c r="H21" s="19"/>
      <c r="I21" s="19">
        <v>1200</v>
      </c>
      <c r="J21" s="19" t="s">
        <v>34</v>
      </c>
      <c r="K21" s="21"/>
      <c r="L21" s="18">
        <v>6500</v>
      </c>
      <c r="M21" s="54">
        <f>F21+G21+L21</f>
        <v>7100</v>
      </c>
      <c r="N21" s="47">
        <f t="shared" si="0"/>
        <v>600</v>
      </c>
    </row>
    <row r="22" spans="1:14" x14ac:dyDescent="0.25">
      <c r="A22" s="13" t="s">
        <v>17</v>
      </c>
      <c r="C22" s="31">
        <v>166.67</v>
      </c>
      <c r="D22" s="39"/>
      <c r="E22" s="39"/>
      <c r="F22" s="2"/>
      <c r="G22" s="2"/>
      <c r="H22" s="2"/>
      <c r="I22" s="2"/>
      <c r="J22" s="2"/>
      <c r="K22" s="22"/>
      <c r="L22" s="22"/>
      <c r="M22" s="50"/>
      <c r="N22" s="47">
        <f t="shared" si="0"/>
        <v>0</v>
      </c>
    </row>
    <row r="23" spans="1:14" x14ac:dyDescent="0.25">
      <c r="A23" s="7" t="s">
        <v>18</v>
      </c>
      <c r="B23" s="31">
        <v>15.95</v>
      </c>
      <c r="C23" s="40"/>
      <c r="D23" s="37"/>
      <c r="E23" s="37"/>
      <c r="F23" s="11">
        <v>400</v>
      </c>
      <c r="G23" s="11">
        <v>540</v>
      </c>
      <c r="H23" s="11"/>
      <c r="I23" s="11">
        <v>1800</v>
      </c>
      <c r="J23" s="11"/>
      <c r="K23" s="23"/>
      <c r="L23" s="23"/>
      <c r="M23" s="52">
        <f>F23+G23+H23</f>
        <v>940</v>
      </c>
      <c r="N23" s="47">
        <f t="shared" si="0"/>
        <v>940</v>
      </c>
    </row>
    <row r="24" spans="1:14" x14ac:dyDescent="0.25">
      <c r="A24" s="9" t="s">
        <v>19</v>
      </c>
      <c r="B24" s="31">
        <v>8</v>
      </c>
      <c r="C24" s="40"/>
      <c r="D24" s="39"/>
      <c r="E24" s="39"/>
      <c r="F24" s="2"/>
      <c r="G24" s="2"/>
      <c r="H24" s="2"/>
      <c r="I24" s="2"/>
      <c r="J24" s="2"/>
      <c r="K24" s="22"/>
      <c r="L24" s="22"/>
      <c r="M24" s="50"/>
      <c r="N24" s="47">
        <f t="shared" si="0"/>
        <v>0</v>
      </c>
    </row>
    <row r="25" spans="1:14" x14ac:dyDescent="0.25">
      <c r="A25" s="28" t="s">
        <v>20</v>
      </c>
      <c r="B25" s="35">
        <v>11.8</v>
      </c>
      <c r="C25" s="44"/>
      <c r="D25" s="39"/>
      <c r="E25" s="39"/>
      <c r="F25" s="25"/>
      <c r="G25" s="25"/>
      <c r="H25" s="25"/>
      <c r="I25" s="25"/>
      <c r="J25" s="25"/>
      <c r="K25" s="21"/>
      <c r="L25" s="21"/>
      <c r="M25" s="49"/>
      <c r="N25" s="47">
        <f t="shared" si="0"/>
        <v>0</v>
      </c>
    </row>
    <row r="26" spans="1:14" ht="30" x14ac:dyDescent="0.25">
      <c r="A26" s="7" t="s">
        <v>21</v>
      </c>
      <c r="B26" s="31">
        <v>2.5</v>
      </c>
      <c r="C26" s="40"/>
      <c r="D26" s="39"/>
      <c r="E26" s="39"/>
      <c r="F26" s="8">
        <v>1000</v>
      </c>
      <c r="G26" s="8">
        <v>1300</v>
      </c>
      <c r="H26" s="8">
        <v>1250</v>
      </c>
      <c r="I26" s="8">
        <v>271</v>
      </c>
      <c r="J26" s="8" t="s">
        <v>34</v>
      </c>
      <c r="K26" s="22"/>
      <c r="L26" s="22"/>
      <c r="M26" s="52">
        <f>F26+G26+H26</f>
        <v>3550</v>
      </c>
      <c r="N26" s="47">
        <f t="shared" si="0"/>
        <v>3550</v>
      </c>
    </row>
    <row r="27" spans="1:14" x14ac:dyDescent="0.25">
      <c r="A27" s="18" t="s">
        <v>22</v>
      </c>
      <c r="B27" s="30">
        <v>7.2</v>
      </c>
      <c r="C27" s="42"/>
      <c r="D27" s="39"/>
      <c r="E27" s="39"/>
      <c r="F27" s="27"/>
      <c r="G27" s="27"/>
      <c r="H27" s="27"/>
      <c r="I27" s="27"/>
      <c r="J27" s="27"/>
      <c r="K27" s="21"/>
      <c r="L27" s="21"/>
      <c r="M27" s="49"/>
      <c r="N27" s="47">
        <f t="shared" si="0"/>
        <v>0</v>
      </c>
    </row>
    <row r="28" spans="1:14" x14ac:dyDescent="0.25">
      <c r="A28" s="7" t="s">
        <v>23</v>
      </c>
      <c r="B28" s="32"/>
      <c r="C28" s="42"/>
      <c r="D28" s="39"/>
      <c r="E28" s="39"/>
      <c r="F28" s="11"/>
      <c r="G28" s="11"/>
      <c r="H28" s="11"/>
      <c r="I28" s="11"/>
      <c r="J28" s="11"/>
      <c r="K28" s="22"/>
      <c r="L28" s="22"/>
      <c r="M28" s="50"/>
      <c r="N28" s="47">
        <f t="shared" si="0"/>
        <v>0</v>
      </c>
    </row>
    <row r="29" spans="1:14" x14ac:dyDescent="0.25">
      <c r="A29" s="18" t="s">
        <v>24</v>
      </c>
      <c r="B29" s="31">
        <v>6.9</v>
      </c>
      <c r="C29" s="41"/>
      <c r="D29" s="39"/>
      <c r="E29" s="39"/>
      <c r="F29" s="19">
        <v>1900</v>
      </c>
      <c r="G29" s="19"/>
      <c r="H29" s="19"/>
      <c r="I29" s="19"/>
      <c r="J29" s="19"/>
      <c r="K29" s="21"/>
      <c r="L29" s="21"/>
      <c r="M29" s="53">
        <f>F29</f>
        <v>1900</v>
      </c>
      <c r="N29" s="47">
        <f t="shared" si="0"/>
        <v>1900</v>
      </c>
    </row>
    <row r="30" spans="1:14" x14ac:dyDescent="0.25">
      <c r="A30" s="7" t="s">
        <v>25</v>
      </c>
      <c r="B30" s="31">
        <v>15.84</v>
      </c>
      <c r="C30" s="40"/>
      <c r="D30" s="39"/>
      <c r="E30" s="39"/>
      <c r="F30" s="8">
        <v>564.89</v>
      </c>
      <c r="G30" s="8">
        <v>156.86000000000001</v>
      </c>
      <c r="H30" s="8"/>
      <c r="I30" s="8"/>
      <c r="J30" s="8"/>
      <c r="K30" s="22"/>
      <c r="L30" s="23">
        <v>2025.22</v>
      </c>
      <c r="M30" s="51">
        <f>2-25.22+2823.34+564.89</f>
        <v>3365.01</v>
      </c>
      <c r="N30" s="47">
        <f t="shared" si="0"/>
        <v>721.75</v>
      </c>
    </row>
    <row r="31" spans="1:14" x14ac:dyDescent="0.25">
      <c r="A31" s="7" t="s">
        <v>40</v>
      </c>
      <c r="B31" s="31"/>
      <c r="C31" s="40">
        <v>650.89</v>
      </c>
      <c r="D31" s="39"/>
      <c r="E31" s="39"/>
      <c r="F31" s="8">
        <v>564.89</v>
      </c>
      <c r="G31" s="8">
        <v>156.86000000000001</v>
      </c>
      <c r="H31" s="8"/>
      <c r="I31" s="8"/>
      <c r="J31" s="8"/>
      <c r="K31" s="22"/>
      <c r="L31" s="23">
        <v>2025.22</v>
      </c>
      <c r="M31" s="51">
        <f>2-25.22+2823.34+564.89</f>
        <v>3365.01</v>
      </c>
      <c r="N31" s="47">
        <f t="shared" ref="N31" si="1">F31+G31+H31</f>
        <v>721.75</v>
      </c>
    </row>
    <row r="33" spans="1:2" x14ac:dyDescent="0.25">
      <c r="A33" s="56" t="s">
        <v>1</v>
      </c>
      <c r="B33" s="57">
        <v>10.8</v>
      </c>
    </row>
    <row r="34" spans="1:2" x14ac:dyDescent="0.25">
      <c r="A34" s="58" t="s">
        <v>2</v>
      </c>
      <c r="B34" s="59">
        <v>5.4</v>
      </c>
    </row>
    <row r="35" spans="1:2" x14ac:dyDescent="0.25">
      <c r="A35" s="60" t="s">
        <v>4</v>
      </c>
      <c r="B35" s="61">
        <v>7</v>
      </c>
    </row>
    <row r="36" spans="1:2" x14ac:dyDescent="0.25">
      <c r="A36" s="56" t="s">
        <v>5</v>
      </c>
      <c r="B36" s="59">
        <v>9.01</v>
      </c>
    </row>
    <row r="37" spans="1:2" x14ac:dyDescent="0.25">
      <c r="A37" s="62" t="s">
        <v>6</v>
      </c>
      <c r="B37" s="59">
        <v>6</v>
      </c>
    </row>
    <row r="38" spans="1:2" x14ac:dyDescent="0.25">
      <c r="A38" s="63" t="s">
        <v>9</v>
      </c>
      <c r="B38" s="59">
        <v>8.8800000000000008</v>
      </c>
    </row>
    <row r="39" spans="1:2" x14ac:dyDescent="0.25">
      <c r="A39" s="56" t="s">
        <v>10</v>
      </c>
      <c r="B39" s="64">
        <v>14.4</v>
      </c>
    </row>
    <row r="40" spans="1:2" x14ac:dyDescent="0.25">
      <c r="A40" s="62" t="s">
        <v>11</v>
      </c>
      <c r="B40" s="59">
        <v>8</v>
      </c>
    </row>
    <row r="41" spans="1:2" x14ac:dyDescent="0.25">
      <c r="A41" s="65" t="s">
        <v>12</v>
      </c>
      <c r="B41" s="59">
        <v>15</v>
      </c>
    </row>
    <row r="42" spans="1:2" x14ac:dyDescent="0.25">
      <c r="A42" s="63" t="s">
        <v>13</v>
      </c>
      <c r="B42" s="66">
        <v>6.3</v>
      </c>
    </row>
    <row r="43" spans="1:2" x14ac:dyDescent="0.25">
      <c r="A43" s="56" t="s">
        <v>14</v>
      </c>
      <c r="B43" s="59">
        <v>6.52</v>
      </c>
    </row>
    <row r="44" spans="1:2" x14ac:dyDescent="0.25">
      <c r="A44" s="62" t="s">
        <v>15</v>
      </c>
      <c r="B44" s="59">
        <v>5.12</v>
      </c>
    </row>
    <row r="45" spans="1:2" x14ac:dyDescent="0.25">
      <c r="A45" s="56" t="s">
        <v>16</v>
      </c>
      <c r="B45" s="59">
        <v>10.4</v>
      </c>
    </row>
    <row r="46" spans="1:2" x14ac:dyDescent="0.25">
      <c r="A46" s="62" t="s">
        <v>18</v>
      </c>
      <c r="B46" s="59">
        <v>15.95</v>
      </c>
    </row>
    <row r="47" spans="1:2" x14ac:dyDescent="0.25">
      <c r="A47" s="67" t="s">
        <v>19</v>
      </c>
      <c r="B47" s="59">
        <v>8</v>
      </c>
    </row>
    <row r="48" spans="1:2" x14ac:dyDescent="0.25">
      <c r="A48" s="68" t="s">
        <v>20</v>
      </c>
      <c r="B48" s="69">
        <v>11.8</v>
      </c>
    </row>
    <row r="49" spans="1:2" x14ac:dyDescent="0.25">
      <c r="A49" s="62" t="s">
        <v>21</v>
      </c>
      <c r="B49" s="59">
        <v>2.5</v>
      </c>
    </row>
    <row r="50" spans="1:2" x14ac:dyDescent="0.25">
      <c r="A50" s="56" t="s">
        <v>22</v>
      </c>
      <c r="B50" s="64">
        <v>7.2</v>
      </c>
    </row>
    <row r="51" spans="1:2" x14ac:dyDescent="0.25">
      <c r="A51" s="56" t="s">
        <v>24</v>
      </c>
      <c r="B51" s="59">
        <v>6.9</v>
      </c>
    </row>
    <row r="52" spans="1:2" x14ac:dyDescent="0.25">
      <c r="A52" s="62" t="s">
        <v>25</v>
      </c>
      <c r="B52" s="59">
        <v>15.84</v>
      </c>
    </row>
    <row r="60" spans="1:2" x14ac:dyDescent="0.25">
      <c r="A60" s="18" t="s">
        <v>3</v>
      </c>
      <c r="B60" s="70">
        <v>248.92</v>
      </c>
    </row>
    <row r="61" spans="1:2" x14ac:dyDescent="0.25">
      <c r="A61" s="7" t="s">
        <v>6</v>
      </c>
      <c r="B61" s="70">
        <v>650</v>
      </c>
    </row>
    <row r="62" spans="1:2" x14ac:dyDescent="0.25">
      <c r="A62" s="26" t="s">
        <v>7</v>
      </c>
      <c r="B62" s="71">
        <v>295</v>
      </c>
    </row>
    <row r="63" spans="1:2" x14ac:dyDescent="0.25">
      <c r="A63" s="26" t="s">
        <v>8</v>
      </c>
      <c r="B63" s="71">
        <v>200</v>
      </c>
    </row>
    <row r="64" spans="1:2" x14ac:dyDescent="0.25">
      <c r="A64" s="13" t="s">
        <v>17</v>
      </c>
      <c r="B64" s="55">
        <v>166.67</v>
      </c>
    </row>
    <row r="65" spans="1:2" x14ac:dyDescent="0.25">
      <c r="A65" s="10" t="s">
        <v>40</v>
      </c>
      <c r="B65" s="22">
        <v>650.89</v>
      </c>
    </row>
    <row r="81" spans="1:12" x14ac:dyDescent="0.25">
      <c r="A81" s="56" t="s">
        <v>1</v>
      </c>
      <c r="B81" s="57">
        <v>3200</v>
      </c>
    </row>
    <row r="82" spans="1:12" x14ac:dyDescent="0.25">
      <c r="A82" s="58" t="s">
        <v>2</v>
      </c>
      <c r="B82" s="59">
        <v>4247</v>
      </c>
    </row>
    <row r="83" spans="1:12" x14ac:dyDescent="0.25">
      <c r="A83" s="62" t="s">
        <v>6</v>
      </c>
      <c r="B83" s="59">
        <v>1218</v>
      </c>
    </row>
    <row r="84" spans="1:12" x14ac:dyDescent="0.25">
      <c r="A84" s="65" t="s">
        <v>7</v>
      </c>
      <c r="B84" s="59">
        <v>2800</v>
      </c>
    </row>
    <row r="85" spans="1:12" x14ac:dyDescent="0.25">
      <c r="A85" s="65" t="s">
        <v>8</v>
      </c>
      <c r="B85" s="59">
        <v>947</v>
      </c>
    </row>
    <row r="86" spans="1:12" x14ac:dyDescent="0.25">
      <c r="A86" s="65" t="s">
        <v>10</v>
      </c>
      <c r="B86" s="59">
        <v>933</v>
      </c>
    </row>
    <row r="87" spans="1:12" x14ac:dyDescent="0.25">
      <c r="A87" s="63" t="s">
        <v>13</v>
      </c>
      <c r="B87" s="66">
        <v>264.13</v>
      </c>
    </row>
    <row r="88" spans="1:12" x14ac:dyDescent="0.25">
      <c r="A88" s="62" t="s">
        <v>15</v>
      </c>
      <c r="B88" s="59">
        <v>2500</v>
      </c>
    </row>
    <row r="89" spans="1:12" x14ac:dyDescent="0.25">
      <c r="A89" s="56" t="s">
        <v>16</v>
      </c>
      <c r="B89" s="59">
        <v>7100</v>
      </c>
    </row>
    <row r="90" spans="1:12" x14ac:dyDescent="0.25">
      <c r="A90" s="62" t="s">
        <v>18</v>
      </c>
      <c r="B90" s="59">
        <v>940</v>
      </c>
    </row>
    <row r="91" spans="1:12" x14ac:dyDescent="0.25">
      <c r="A91" s="62" t="s">
        <v>21</v>
      </c>
      <c r="B91" s="59">
        <v>3550</v>
      </c>
    </row>
    <row r="92" spans="1:12" x14ac:dyDescent="0.25">
      <c r="A92" s="56" t="s">
        <v>24</v>
      </c>
      <c r="B92" s="59">
        <v>1900</v>
      </c>
    </row>
    <row r="93" spans="1:12" x14ac:dyDescent="0.25">
      <c r="A93" s="62" t="s">
        <v>25</v>
      </c>
      <c r="B93" s="59">
        <v>3365.01</v>
      </c>
    </row>
  </sheetData>
  <autoFilter ref="A1:F1"/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Лист1</vt:lpstr>
    </vt:vector>
  </TitlesOfParts>
  <Company>VEGA TELECOM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Павлюк Андрей</dc:creator>
  <cp:lastModifiedBy>Asus</cp:lastModifiedBy>
  <dcterms:created xsi:type="dcterms:W3CDTF">2016-07-07T04:14:01Z</dcterms:created>
  <dcterms:modified xsi:type="dcterms:W3CDTF">2017-02-16T10:49:13Z</dcterms:modified>
</cp:coreProperties>
</file>